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45"/>
  </bookViews>
  <sheets>
    <sheet name="Nota spese" sheetId="1" r:id="rId1"/>
  </sheets>
  <definedNames>
    <definedName name="IndennitàTrasferta">'Nota spese'!$L$5</definedName>
    <definedName name="_xlnm.Print_Titles" localSheetId="0">'Nota spese'!$13:$13</definedName>
  </definedNames>
  <calcPr calcId="124519"/>
  <fileRecoveryPr repairLoad="1"/>
</workbook>
</file>

<file path=xl/calcChain.xml><?xml version="1.0" encoding="utf-8"?>
<calcChain xmlns="http://schemas.openxmlformats.org/spreadsheetml/2006/main">
  <c r="C9" i="1"/>
  <c r="K16"/>
  <c r="I16"/>
  <c r="H16"/>
  <c r="G16"/>
  <c r="F16"/>
  <c r="E16"/>
  <c r="D16"/>
  <c r="N15" l="1"/>
  <c r="J14" l="1"/>
  <c r="J16" s="1"/>
  <c r="N14" l="1"/>
  <c r="N16" s="1"/>
  <c r="L7" l="1"/>
</calcChain>
</file>

<file path=xl/sharedStrings.xml><?xml version="1.0" encoding="utf-8"?>
<sst xmlns="http://schemas.openxmlformats.org/spreadsheetml/2006/main" count="29" uniqueCount="28">
  <si>
    <t>Nome</t>
  </si>
  <si>
    <t>Data invio</t>
  </si>
  <si>
    <t>Reparto</t>
  </si>
  <si>
    <t>Periodo</t>
  </si>
  <si>
    <t>Autorizzato da</t>
  </si>
  <si>
    <t>Rimborso chilometrico</t>
  </si>
  <si>
    <t>Totale rimborso dovuto</t>
  </si>
  <si>
    <t>Data</t>
  </si>
  <si>
    <t>Descrizione della spesa</t>
  </si>
  <si>
    <t>Biglietto aereo</t>
  </si>
  <si>
    <t>Alloggio</t>
  </si>
  <si>
    <t>Pranzi e mance</t>
  </si>
  <si>
    <t>Conferenze e seminari</t>
  </si>
  <si>
    <t>Rimborso chilometrico</t>
  </si>
  <si>
    <t>Varie</t>
  </si>
  <si>
    <t>Cambio valuta</t>
  </si>
  <si>
    <t>Spese in valuta</t>
  </si>
  <si>
    <t>Trasferimento all'ufficio del cliente</t>
  </si>
  <si>
    <t>Dollari USA</t>
  </si>
  <si>
    <t>Totale</t>
  </si>
  <si>
    <t>Chilometri</t>
  </si>
  <si>
    <t>Guido Pica</t>
  </si>
  <si>
    <t>Vendite</t>
  </si>
  <si>
    <t>Giuseppe Russo</t>
  </si>
  <si>
    <t xml:space="preserve"> </t>
  </si>
  <si>
    <t>Pranzo con il cliente</t>
  </si>
  <si>
    <t>Rapporto spese di viaggio</t>
  </si>
  <si>
    <t>Trasporto terrestre (carburante, noleggio auto, taxi)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</si>
</sst>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sz val="12"/>
      <color theme="0"/>
      <name val="Calibri Light"/>
      <family val="2"/>
      <scheme val="minor"/>
    </font>
    <font>
      <b/>
      <sz val="10"/>
      <color theme="0"/>
      <name val="Calibri"/>
      <family val="2"/>
      <scheme val="major"/>
    </font>
    <font>
      <sz val="10"/>
      <color theme="1"/>
      <name val="Calibri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 indent="1"/>
    </xf>
    <xf numFmtId="0" fontId="0" fillId="0" borderId="0" xfId="0">
      <alignment vertical="center"/>
    </xf>
    <xf numFmtId="14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1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7" fillId="3" borderId="0" xfId="0" applyFont="1" applyFill="1" applyAlignment="1">
      <alignment vertical="center"/>
    </xf>
  </cellXfs>
  <cellStyles count="1">
    <cellStyle name="Normale" xfId="0" builtinId="0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alignment vertical="top" textRotation="0" wrapText="1" indent="0" relativeIndent="255" justifyLastLine="0" shrinkToFit="0" readingOrder="0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630381</xdr:colOff>
      <xdr:row>0</xdr:row>
      <xdr:rowOff>138545</xdr:rowOff>
    </xdr:from>
    <xdr:to>
      <xdr:col>3</xdr:col>
      <xdr:colOff>605270</xdr:colOff>
      <xdr:row>3</xdr:row>
      <xdr:rowOff>57150</xdr:rowOff>
    </xdr:to>
    <xdr:grpSp>
      <xdr:nvGrpSpPr>
        <xdr:cNvPr id="1027" name="Gruppo 3" descr="Immagini di icone raffiguranti un aereo, un autobus e un'automobile."/>
        <xdr:cNvGrpSpPr>
          <a:grpSpLocks noChangeAspect="1"/>
        </xdr:cNvGrpSpPr>
      </xdr:nvGrpSpPr>
      <xdr:grpSpPr bwMode="auto">
        <a:xfrm>
          <a:off x="773256" y="138545"/>
          <a:ext cx="2051339" cy="680605"/>
          <a:chOff x="110" y="24"/>
          <a:chExt cx="173" cy="62"/>
        </a:xfrm>
      </xdr:grpSpPr>
      <xdr:sp macro="" textlink="">
        <xdr:nvSpPr>
          <xdr:cNvPr id="1026" name="Forma 2"/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ttangolo 4"/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igura a mano libera 5"/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igura a mano libera 6"/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igura a mano libera 7"/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igura a mano libera 8"/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igura a mano libera 9"/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igura a mano libera 10"/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igura a mano libera 11"/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igura a mano libera 12"/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igura a mano libera 13"/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igura a mano libera 14"/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igura a mano libera 15"/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igura a mano libera 16"/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igura a mano libera 17"/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igura a mano libera 18"/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igura a mano libera 19"/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igura a mano libera 20"/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Spese" displayName="Spese" ref="B13:N16" totalsRowCount="1" headerRowDxfId="23" dataDxfId="22" totalsRowDxfId="21">
  <tableColumns count="13">
    <tableColumn id="1" name="Data" totalsRowLabel="Totale" totalsRowDxfId="20"/>
    <tableColumn id="2" name="Descrizione della spesa" totalsRowDxfId="19"/>
    <tableColumn id="3" name="Biglietto aereo" totalsRowFunction="sum" dataDxfId="18" totalsRowDxfId="17"/>
    <tableColumn id="4" name="Alloggio" totalsRowFunction="sum" dataDxfId="16" totalsRowDxfId="15"/>
    <tableColumn id="5" name="Trasporto terrestre (carburante, noleggio auto, taxi)" totalsRowFunction="sum" dataDxfId="14" totalsRowDxfId="13"/>
    <tableColumn id="6" name="Pranzi e mance" totalsRowFunction="sum" dataDxfId="12" totalsRowDxfId="11"/>
    <tableColumn id="7" name="Conferenze e seminari" totalsRowFunction="sum" dataDxfId="10" totalsRowDxfId="9"/>
    <tableColumn id="8" name="Chilometri" totalsRowFunction="sum" totalsRowDxfId="8"/>
    <tableColumn id="9" name="Rimborso chilometrico" totalsRowFunction="sum" dataDxfId="7" totalsRowDxfId="6"/>
    <tableColumn id="10" name="Varie" totalsRowFunction="sum" dataDxfId="5" totalsRowDxfId="4"/>
    <tableColumn id="11" name="Cambio valuta" totalsRowDxfId="3"/>
    <tableColumn id="12" name="Spese in valuta" totalsRowDxfId="2"/>
    <tableColumn id="13" name="Totale" totalsRowFunction="sum" dataDxfId="1" totalsRowDxfId="0">
      <calculatedColumnFormula>SUM(Spese[[#This Row],[Rimborso chilometrico]:[Varie]],Spese[[#This Row],[Biglietto aereo]:[Conferenze e seminari]])*IF(Spese[[#This Row],[Cambio valuta]]&lt;1,1,Spese[[#This Row],[Cambio valuta]])</calculatedColumn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Spese" altTextSummary="Elenco dei dettagli delle spese, ad esempio data, descrizione, biglietti aerei, pernottamenti, trasporti via terra, pasti e mance, conferenze e seminari, chilometri e rimborsi chilometrici, varie, tassi di cambio, valuta delle spese e totali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autoPageBreaks="0" fitToPage="1"/>
  </sheetPr>
  <dimension ref="B2:O16"/>
  <sheetViews>
    <sheetView showGridLines="0" tabSelected="1" workbookViewId="0">
      <selection activeCell="E11" sqref="E11"/>
    </sheetView>
  </sheetViews>
  <sheetFormatPr defaultColWidth="11.5" defaultRowHeight="15.75"/>
  <cols>
    <col min="1" max="1" width="1.875" customWidth="1"/>
    <col min="2" max="2" width="13.125" customWidth="1"/>
    <col min="3" max="3" width="14.125" customWidth="1"/>
    <col min="4" max="4" width="9" customWidth="1"/>
    <col min="5" max="5" width="10.5" customWidth="1"/>
    <col min="6" max="6" width="17.125" customWidth="1"/>
    <col min="7" max="7" width="8.25" customWidth="1"/>
    <col min="8" max="8" width="13.625" customWidth="1"/>
    <col min="9" max="9" width="8" customWidth="1"/>
    <col min="10" max="10" width="12.75" customWidth="1"/>
    <col min="11" max="11" width="11.125" customWidth="1"/>
    <col min="12" max="12" width="13.125" customWidth="1"/>
    <col min="13" max="13" width="9.875" customWidth="1"/>
    <col min="14" max="14" width="11.125" customWidth="1"/>
    <col min="15" max="15" width="1.625" customWidth="1"/>
  </cols>
  <sheetData>
    <row r="2" spans="2:15" ht="28.5" customHeight="1">
      <c r="B2" s="26"/>
      <c r="C2" s="1"/>
      <c r="D2" s="24"/>
      <c r="E2" s="45" t="s">
        <v>26</v>
      </c>
      <c r="F2" s="45"/>
      <c r="G2" s="45"/>
      <c r="H2" s="45"/>
      <c r="I2" s="45"/>
      <c r="J2" s="25"/>
      <c r="K2" s="25"/>
      <c r="L2" s="25"/>
      <c r="M2" s="25"/>
      <c r="N2" s="25"/>
      <c r="O2" t="s">
        <v>24</v>
      </c>
    </row>
    <row r="3" spans="2:15">
      <c r="B3" s="26"/>
      <c r="C3" s="1"/>
      <c r="D3" s="24"/>
      <c r="E3" s="45"/>
      <c r="F3" s="45"/>
      <c r="G3" s="45"/>
      <c r="H3" s="45"/>
      <c r="I3" s="45"/>
      <c r="J3" s="25"/>
      <c r="K3" s="25"/>
      <c r="L3" s="25"/>
      <c r="M3" s="25"/>
      <c r="N3" s="25"/>
    </row>
    <row r="4" spans="2:15" ht="22.5" customHeight="1">
      <c r="B4" s="8"/>
    </row>
    <row r="5" spans="2:15" ht="15" customHeight="1">
      <c r="B5" s="9" t="s">
        <v>0</v>
      </c>
      <c r="C5" s="40" t="s">
        <v>21</v>
      </c>
      <c r="D5" s="41"/>
      <c r="E5" s="42"/>
      <c r="F5" s="6"/>
      <c r="G5" s="9" t="s">
        <v>4</v>
      </c>
      <c r="H5" s="40" t="s">
        <v>23</v>
      </c>
      <c r="I5" s="43"/>
      <c r="J5" s="10"/>
      <c r="K5" s="9" t="s">
        <v>5</v>
      </c>
      <c r="L5" s="36">
        <v>0.32</v>
      </c>
    </row>
    <row r="6" spans="2:15" ht="6" customHeight="1">
      <c r="B6" s="9"/>
      <c r="C6" s="11"/>
      <c r="D6" s="11"/>
      <c r="E6" s="11"/>
      <c r="F6" s="7"/>
      <c r="G6" s="12"/>
      <c r="H6" s="12"/>
      <c r="I6" s="13"/>
      <c r="J6" s="10"/>
      <c r="K6" s="9"/>
      <c r="L6" s="13"/>
    </row>
    <row r="7" spans="2:15" ht="15" customHeight="1">
      <c r="B7" s="9" t="s">
        <v>2</v>
      </c>
      <c r="C7" s="40" t="s">
        <v>22</v>
      </c>
      <c r="D7" s="41"/>
      <c r="E7" s="42"/>
      <c r="F7" s="6"/>
      <c r="G7" s="9" t="s">
        <v>1</v>
      </c>
      <c r="H7" s="16">
        <v>41363</v>
      </c>
      <c r="I7" s="10"/>
      <c r="J7" s="10"/>
      <c r="K7" s="9" t="s">
        <v>6</v>
      </c>
      <c r="L7" s="36">
        <f>Spese[[#Totals],[Totale]]</f>
        <v>742.5</v>
      </c>
    </row>
    <row r="8" spans="2:15" ht="6" customHeight="1">
      <c r="B8" s="9"/>
      <c r="C8" s="14"/>
      <c r="D8" s="12"/>
      <c r="E8" s="12"/>
      <c r="F8" s="15"/>
      <c r="J8" s="13"/>
      <c r="K8" s="13"/>
      <c r="L8" s="13"/>
      <c r="M8" s="13"/>
    </row>
    <row r="9" spans="2:15" ht="15" customHeight="1">
      <c r="B9" s="9" t="s">
        <v>3</v>
      </c>
      <c r="C9" s="44" t="str">
        <f>IF(MIN(B14:B15)=MAX(B14:B15),TEXT(MIN(B14:B15),"g/m/aa"),"From "&amp;TEXT(MIN(B14:B15),"g/m/aa")&amp;" to "&amp;TEXT(MAX(B14:B15),"g/m/aa"))</f>
        <v>12/3/13</v>
      </c>
      <c r="D9" s="43"/>
      <c r="E9" s="10"/>
      <c r="F9" s="10"/>
      <c r="J9" s="13"/>
      <c r="K9" s="13"/>
      <c r="L9" s="13"/>
      <c r="M9" s="13"/>
    </row>
    <row r="10" spans="2:15">
      <c r="B10" s="4"/>
      <c r="C10" s="3"/>
      <c r="D10" s="2"/>
      <c r="E10" s="2"/>
      <c r="F10" s="7"/>
      <c r="G10" s="5"/>
      <c r="H10" s="5"/>
    </row>
    <row r="12" spans="2:15" s="17" customFormat="1" ht="6" customHeigh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2:15" ht="41.25" customHeight="1">
      <c r="B13" s="27" t="s">
        <v>7</v>
      </c>
      <c r="C13" s="27" t="s">
        <v>8</v>
      </c>
      <c r="D13" s="27" t="s">
        <v>9</v>
      </c>
      <c r="E13" s="27" t="s">
        <v>10</v>
      </c>
      <c r="F13" s="27" t="s">
        <v>27</v>
      </c>
      <c r="G13" s="27" t="s">
        <v>11</v>
      </c>
      <c r="H13" s="28" t="s">
        <v>12</v>
      </c>
      <c r="I13" s="27" t="s">
        <v>20</v>
      </c>
      <c r="J13" s="27" t="s">
        <v>13</v>
      </c>
      <c r="K13" s="27" t="s">
        <v>14</v>
      </c>
      <c r="L13" s="27" t="s">
        <v>15</v>
      </c>
      <c r="M13" s="29" t="s">
        <v>16</v>
      </c>
      <c r="N13" s="27" t="s">
        <v>19</v>
      </c>
    </row>
    <row r="14" spans="2:15" ht="38.25">
      <c r="B14" s="18">
        <v>41345</v>
      </c>
      <c r="C14" s="19" t="s">
        <v>17</v>
      </c>
      <c r="D14" s="37">
        <v>350</v>
      </c>
      <c r="E14" s="37">
        <v>150</v>
      </c>
      <c r="F14" s="37">
        <v>45</v>
      </c>
      <c r="G14" s="37">
        <v>12</v>
      </c>
      <c r="H14" s="37">
        <v>50</v>
      </c>
      <c r="I14" s="20">
        <v>35</v>
      </c>
      <c r="J14" s="37">
        <f>Spese[[#This Row],[Chilometri]]*IndennitàTrasferta</f>
        <v>11.200000000000001</v>
      </c>
      <c r="K14" s="37"/>
      <c r="L14" s="20">
        <v>1</v>
      </c>
      <c r="M14" s="20" t="s">
        <v>18</v>
      </c>
      <c r="N14" s="37">
        <f>SUM(Spese[[#This Row],[Rimborso chilometrico]:[Varie]],Spese[[#This Row],[Biglietto aereo]:[Conferenze e seminari]])*IF(Spese[[#This Row],[Cambio valuta]]&lt;1,1,Spese[[#This Row],[Cambio valuta]])</f>
        <v>618.20000000000005</v>
      </c>
    </row>
    <row r="15" spans="2:15" ht="25.5">
      <c r="B15" s="21">
        <v>41345</v>
      </c>
      <c r="C15" s="22" t="s">
        <v>25</v>
      </c>
      <c r="D15" s="38"/>
      <c r="E15" s="38"/>
      <c r="F15" s="38"/>
      <c r="G15" s="38">
        <v>24.3</v>
      </c>
      <c r="H15" s="38">
        <v>100</v>
      </c>
      <c r="I15" s="23"/>
      <c r="J15" s="38"/>
      <c r="K15" s="38"/>
      <c r="L15" s="23"/>
      <c r="M15" s="23"/>
      <c r="N15" s="38">
        <f>SUM(Spese[[#This Row],[Rimborso chilometrico]:[Varie]],Spese[[#This Row],[Biglietto aereo]:[Conferenze e seminari]])*IF(Spese[[#This Row],[Cambio valuta]]&lt;1,1,Spese[[#This Row],[Cambio valuta]])</f>
        <v>124.3</v>
      </c>
    </row>
    <row r="16" spans="2:15" s="17" customFormat="1">
      <c r="B16" s="33" t="s">
        <v>19</v>
      </c>
      <c r="C16" s="34"/>
      <c r="D16" s="39">
        <f>SUBTOTAL(109,[Biglietto aereo])</f>
        <v>350</v>
      </c>
      <c r="E16" s="39">
        <f>SUBTOTAL(109,[Alloggio])</f>
        <v>150</v>
      </c>
      <c r="F16" s="39">
        <f>SUBTOTAL(109,[Trasporto terrestre (carburante, noleggio auto, taxi)])</f>
        <v>45</v>
      </c>
      <c r="G16" s="39">
        <f>SUBTOTAL(109,[Pranzi e mance])</f>
        <v>36.299999999999997</v>
      </c>
      <c r="H16" s="39">
        <f>SUBTOTAL(109,[Conferenze e seminari])</f>
        <v>150</v>
      </c>
      <c r="I16" s="33">
        <f>SUBTOTAL(109,[Chilometri])</f>
        <v>35</v>
      </c>
      <c r="J16" s="39">
        <f>SUBTOTAL(109,[Rimborso chilometrico])</f>
        <v>11.200000000000001</v>
      </c>
      <c r="K16" s="39">
        <f>SUBTOTAL(109,[Varie])</f>
        <v>0</v>
      </c>
      <c r="L16" s="35"/>
      <c r="M16" s="35"/>
      <c r="N16" s="39">
        <f>SUBTOTAL(109,[Totale])</f>
        <v>742.5</v>
      </c>
    </row>
  </sheetData>
  <mergeCells count="5">
    <mergeCell ref="C5:E5"/>
    <mergeCell ref="H5:I5"/>
    <mergeCell ref="C7:E7"/>
    <mergeCell ref="C9:D9"/>
    <mergeCell ref="E2:I3"/>
  </mergeCell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</vt:lpstr>
      <vt:lpstr>IndennitàTrasferta</vt:lpstr>
      <vt:lpstr>'Nota spese'!Titoli_stampa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2013-09-20T16:33:49Z</dcterms:created>
  <dcterms:modified xsi:type="dcterms:W3CDTF">2013-09-20T16:33:49Z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